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uva-my.sharepoint.com/personal/nbc4cf_virginia_edu/Documents/Desktop/DDRA/"/>
    </mc:Choice>
  </mc:AlternateContent>
  <xr:revisionPtr revIDLastSave="0" documentId="8_{BE2A28EF-7C61-4D3F-B8FF-5C31FBC6F9F5}" xr6:coauthVersionLast="47" xr6:coauthVersionMax="47" xr10:uidLastSave="{00000000-0000-0000-0000-000000000000}"/>
  <bookViews>
    <workbookView xWindow="9600" yWindow="0" windowWidth="9600" windowHeight="10200" tabRatio="500" xr2:uid="{00000000-000D-0000-FFFF-FFFF00000000}"/>
  </bookViews>
  <sheets>
    <sheet name="Budget" sheetId="6" r:id="rId1"/>
  </sheets>
  <definedNames>
    <definedName name="_xlnm.Print_Area" localSheetId="0">Budget!$A$7:$E$33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6" l="1"/>
  <c r="J31" i="6" l="1"/>
  <c r="J33" i="6" s="1"/>
  <c r="E29" i="6" s="1"/>
  <c r="J23" i="6"/>
  <c r="E22" i="6" l="1"/>
  <c r="E17" i="6"/>
  <c r="E20" i="6"/>
  <c r="E19" i="6"/>
  <c r="E18" i="6"/>
  <c r="E31" i="6" l="1"/>
  <c r="E32" i="6" s="1"/>
  <c r="E33" i="6" s="1"/>
</calcChain>
</file>

<file path=xl/sharedStrings.xml><?xml version="1.0" encoding="utf-8"?>
<sst xmlns="http://schemas.openxmlformats.org/spreadsheetml/2006/main" count="61" uniqueCount="57">
  <si>
    <t>TOTAL DIRECT COSTS</t>
  </si>
  <si>
    <t>TOTAL COSTS</t>
  </si>
  <si>
    <t>Total</t>
  </si>
  <si>
    <t>Dept:</t>
  </si>
  <si>
    <t>F&amp;A</t>
  </si>
  <si>
    <t>Other</t>
  </si>
  <si>
    <t>ANTH</t>
  </si>
  <si>
    <t>Airfare</t>
  </si>
  <si>
    <t>Rate</t>
  </si>
  <si>
    <t>DoEd</t>
  </si>
  <si>
    <t>Student:</t>
  </si>
  <si>
    <t>B U D G E T    R E Q U E S T</t>
  </si>
  <si>
    <t>School:</t>
  </si>
  <si>
    <t>a. International Travel and Baggage</t>
  </si>
  <si>
    <t>b. Maintenance Allowance</t>
  </si>
  <si>
    <t xml:space="preserve">    Addl Dependents</t>
  </si>
  <si>
    <t>d. Project Allowance</t>
  </si>
  <si>
    <t>Books</t>
  </si>
  <si>
    <t>Copies</t>
  </si>
  <si>
    <t>Local travel</t>
  </si>
  <si>
    <t>Incidental expenses</t>
  </si>
  <si>
    <t>Tuition/Affiliation fees</t>
  </si>
  <si>
    <t>e. Health and Accident Insurance (for fellow only)</t>
  </si>
  <si>
    <t>f. Administration Fee to US Applicant Institution</t>
  </si>
  <si>
    <t>Fulbright-Hays DDRA</t>
  </si>
  <si>
    <t>City</t>
  </si>
  <si>
    <t>Country</t>
  </si>
  <si>
    <t>Grnd transport</t>
  </si>
  <si>
    <t>Start:</t>
  </si>
  <si>
    <t>End:</t>
  </si>
  <si>
    <t>Mos/Wks</t>
  </si>
  <si>
    <t>Project</t>
  </si>
  <si>
    <t>c. Dependent Allowance - 1st</t>
  </si>
  <si>
    <t>Lastname, Firstname</t>
  </si>
  <si>
    <t>Lima</t>
  </si>
  <si>
    <t>Peru</t>
  </si>
  <si>
    <t>a. International Travel &amp; Baggage</t>
  </si>
  <si>
    <t>RFP:</t>
  </si>
  <si>
    <r>
      <rPr>
        <b/>
        <sz val="10"/>
        <color theme="1"/>
        <rFont val="Arial"/>
        <family val="2"/>
      </rPr>
      <t xml:space="preserve">Applicant: </t>
    </r>
    <r>
      <rPr>
        <sz val="10"/>
        <color theme="1"/>
        <rFont val="Arial"/>
        <family val="2"/>
      </rPr>
      <t xml:space="preserve">enter information into </t>
    </r>
    <r>
      <rPr>
        <b/>
        <sz val="10"/>
        <color theme="1"/>
        <rFont val="Arial"/>
        <family val="2"/>
      </rPr>
      <t>bordered cells</t>
    </r>
    <r>
      <rPr>
        <sz val="10"/>
        <color theme="1"/>
        <rFont val="Arial"/>
        <family val="2"/>
      </rPr>
      <t xml:space="preserve"> as applicable;</t>
    </r>
    <r>
      <rPr>
        <i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leave blank if n/a</t>
    </r>
  </si>
  <si>
    <t>https://educationabroad.virginia.edu/insurance</t>
  </si>
  <si>
    <t>Estimated</t>
  </si>
  <si>
    <t>A&amp;S</t>
  </si>
  <si>
    <t>Add'l Airfare</t>
  </si>
  <si>
    <r>
      <rPr>
        <b/>
        <sz val="10"/>
        <color theme="1"/>
        <rFont val="Arial"/>
        <family val="2"/>
      </rPr>
      <t>Line a</t>
    </r>
    <r>
      <rPr>
        <sz val="10"/>
        <color theme="1"/>
        <rFont val="Arial"/>
        <family val="2"/>
      </rPr>
      <t>: Calculate international travel costs in separate table provided.</t>
    </r>
  </si>
  <si>
    <r>
      <rPr>
        <b/>
        <sz val="10"/>
        <color theme="1"/>
        <rFont val="Arial"/>
        <family val="2"/>
      </rPr>
      <t>Line b</t>
    </r>
    <r>
      <rPr>
        <sz val="10"/>
        <color theme="1"/>
        <rFont val="Arial"/>
        <family val="2"/>
      </rPr>
      <t xml:space="preserve">: Enter </t>
    </r>
    <r>
      <rPr>
        <i/>
        <sz val="10"/>
        <color theme="1"/>
        <rFont val="Arial"/>
        <family val="2"/>
      </rPr>
      <t>City, Country;</t>
    </r>
    <r>
      <rPr>
        <sz val="10"/>
        <color theme="1"/>
        <rFont val="Arial"/>
        <family val="2"/>
      </rPr>
      <t xml:space="preserve"> use </t>
    </r>
    <r>
      <rPr>
        <b/>
        <sz val="10"/>
        <color theme="1"/>
        <rFont val="Arial"/>
        <family val="2"/>
      </rPr>
      <t>FH Maintenance Allowances</t>
    </r>
    <r>
      <rPr>
        <sz val="10"/>
        <color theme="1"/>
        <rFont val="Arial"/>
        <family val="2"/>
      </rPr>
      <t xml:space="preserve"> in the instructions to determine rate.</t>
    </r>
  </si>
  <si>
    <r>
      <rPr>
        <b/>
        <sz val="10"/>
        <color theme="1"/>
        <rFont val="Arial"/>
        <family val="2"/>
      </rPr>
      <t>Line b</t>
    </r>
    <r>
      <rPr>
        <sz val="10"/>
        <color theme="1"/>
        <rFont val="Arial"/>
        <family val="2"/>
      </rPr>
      <t xml:space="preserve">: Enter </t>
    </r>
    <r>
      <rPr>
        <b/>
        <sz val="10"/>
        <color theme="1"/>
        <rFont val="Arial"/>
        <family val="2"/>
      </rPr>
      <t>MONTHS</t>
    </r>
    <r>
      <rPr>
        <sz val="10"/>
        <color theme="1"/>
        <rFont val="Arial"/>
        <family val="2"/>
      </rPr>
      <t xml:space="preserve"> based on Project Start and End Dates.</t>
    </r>
  </si>
  <si>
    <r>
      <rPr>
        <b/>
        <sz val="10"/>
        <color theme="1"/>
        <rFont val="Arial"/>
        <family val="2"/>
      </rPr>
      <t>Line e</t>
    </r>
    <r>
      <rPr>
        <sz val="10"/>
        <color theme="1"/>
        <rFont val="Arial"/>
        <family val="2"/>
      </rPr>
      <t>: Specifiy any additional costs in budget narrative.</t>
    </r>
  </si>
  <si>
    <r>
      <t xml:space="preserve">Estimated </t>
    </r>
    <r>
      <rPr>
        <b/>
        <i/>
        <sz val="10"/>
        <color theme="1"/>
        <rFont val="Arial"/>
        <family val="2"/>
      </rPr>
      <t>Range</t>
    </r>
    <r>
      <rPr>
        <i/>
        <sz val="10"/>
        <color theme="1"/>
        <rFont val="Arial"/>
        <family val="2"/>
      </rPr>
      <t xml:space="preserve"> of Awards: </t>
    </r>
    <r>
      <rPr>
        <b/>
        <i/>
        <sz val="10"/>
        <color theme="1"/>
        <rFont val="Arial"/>
        <family val="2"/>
      </rPr>
      <t>$15,000–60,000</t>
    </r>
  </si>
  <si>
    <r>
      <rPr>
        <i/>
        <sz val="10"/>
        <color theme="1"/>
        <rFont val="Arial"/>
        <family val="2"/>
      </rPr>
      <t xml:space="preserve">Estimated </t>
    </r>
    <r>
      <rPr>
        <b/>
        <i/>
        <sz val="10"/>
        <color theme="1"/>
        <rFont val="Arial"/>
        <family val="2"/>
      </rPr>
      <t>Average</t>
    </r>
    <r>
      <rPr>
        <i/>
        <sz val="10"/>
        <color theme="1"/>
        <rFont val="Arial"/>
        <family val="2"/>
      </rPr>
      <t xml:space="preserve"> Size of Awards: </t>
    </r>
    <r>
      <rPr>
        <b/>
        <i/>
        <sz val="10"/>
        <color theme="1"/>
        <rFont val="Arial"/>
        <family val="2"/>
      </rPr>
      <t>$37,876</t>
    </r>
  </si>
  <si>
    <t>Earliest</t>
  </si>
  <si>
    <t>Latest</t>
  </si>
  <si>
    <t>e. UVA CISI</t>
  </si>
  <si>
    <t>Enter travel costs</t>
  </si>
  <si>
    <t>Date:</t>
  </si>
  <si>
    <t>Sponsor:</t>
  </si>
  <si>
    <t>2023-24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</si>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</sst>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10"/>
      <color theme="1" tint="0.499984740745262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B4806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" applyNumberFormat="1" applyFont="1" applyFill="1" applyAlignment="1">
      <alignment vertical="center" wrapText="1"/>
    </xf>
    <xf numFmtId="0" fontId="2" fillId="0" borderId="3" xfId="0" applyFont="1" applyBorder="1" applyAlignment="1">
      <alignment vertical="center"/>
    </xf>
    <xf numFmtId="42" fontId="2" fillId="0" borderId="3" xfId="2" applyFont="1" applyBorder="1" applyAlignment="1">
      <alignment vertical="center" wrapText="1"/>
    </xf>
    <xf numFmtId="42" fontId="3" fillId="0" borderId="1" xfId="2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2" fontId="2" fillId="0" borderId="2" xfId="2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3" fillId="0" borderId="0" xfId="3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3" fillId="0" borderId="0" xfId="1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/>
    </xf>
    <xf numFmtId="0" fontId="10" fillId="0" borderId="0" xfId="4" applyAlignment="1">
      <alignment vertical="center"/>
    </xf>
    <xf numFmtId="14" fontId="3" fillId="2" borderId="4" xfId="0" applyNumberFormat="1" applyFont="1" applyFill="1" applyBorder="1" applyAlignment="1">
      <alignment horizontal="left" vertical="center"/>
    </xf>
    <xf numFmtId="1" fontId="7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">
    <cellStyle name="Comma" xfId="1" builtinId="3"/>
    <cellStyle name="Currency [0]" xfId="2" builtinId="7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Medium7"/>
  <colors>
    <mruColors>
      <color rgb="FFB4806B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cationabroad.virginia.edu/insur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A887-5646-2742-B1D9-9CDF992A9017}">
  <sheetPr>
    <pageSetUpPr fitToPage="1"/>
  </sheetPr>
  <dimension ref="A1:S43"/>
  <sheetViews>
    <sheetView tabSelected="1" zoomScale="110" zoomScaleNormal="110" workbookViewId="0">
      <pane ySplit="1" topLeftCell="A2" activePane="bottomLeft" state="frozen"/>
      <selection pane="bottomLeft" activeCell="B7" sqref="B7"/>
    </sheetView>
  </sheetViews>
  <sheetFormatPr defaultColWidth="8.83203125" defaultRowHeight="12.5" x14ac:dyDescent="0.35"/>
  <cols>
    <col min="1" max="1" width="10.58203125" style="2" customWidth="1"/>
    <col min="2" max="2" width="17.33203125" style="2" customWidth="1"/>
    <col min="3" max="3" width="8.5" style="35" bestFit="1" customWidth="1"/>
    <col min="4" max="4" width="6.83203125" style="35" bestFit="1" customWidth="1"/>
    <col min="5" max="5" width="9.08203125" style="2" bestFit="1" customWidth="1"/>
    <col min="6" max="6" width="7.25" style="3" customWidth="1"/>
    <col min="7" max="7" width="8.58203125" style="2" customWidth="1"/>
    <col min="8" max="8" width="11.58203125" style="2" customWidth="1"/>
    <col min="9" max="9" width="14.75" style="2" customWidth="1"/>
    <col min="10" max="10" width="7" style="2" customWidth="1"/>
    <col min="11" max="16384" width="8.83203125" style="2"/>
  </cols>
  <sheetData>
    <row r="1" spans="1:19" ht="13" x14ac:dyDescent="0.35">
      <c r="A1" s="2" t="s">
        <v>38</v>
      </c>
      <c r="B1" s="35"/>
      <c r="D1" s="2"/>
      <c r="E1" s="3"/>
      <c r="F1" s="2"/>
    </row>
    <row r="2" spans="1:19" ht="13" x14ac:dyDescent="0.35">
      <c r="A2" s="2" t="s">
        <v>43</v>
      </c>
      <c r="B2" s="35"/>
      <c r="D2" s="2"/>
      <c r="E2" s="3"/>
      <c r="F2" s="2"/>
    </row>
    <row r="3" spans="1:19" ht="15" customHeight="1" x14ac:dyDescent="0.35">
      <c r="A3" s="2" t="s">
        <v>44</v>
      </c>
      <c r="B3" s="35"/>
      <c r="D3" s="2"/>
      <c r="E3" s="3"/>
      <c r="F3" s="2"/>
    </row>
    <row r="4" spans="1:19" ht="15" customHeight="1" x14ac:dyDescent="0.35">
      <c r="A4" s="2" t="s">
        <v>45</v>
      </c>
      <c r="B4" s="35"/>
      <c r="D4" s="2"/>
      <c r="E4" s="3"/>
      <c r="F4" s="2"/>
    </row>
    <row r="5" spans="1:19" ht="15" customHeight="1" x14ac:dyDescent="0.35">
      <c r="A5" s="2" t="s">
        <v>46</v>
      </c>
      <c r="B5" s="35"/>
      <c r="D5" s="2"/>
      <c r="E5" s="3"/>
      <c r="F5" s="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2.75" customHeight="1" x14ac:dyDescent="0.35"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2.75" customHeight="1" x14ac:dyDescent="0.35">
      <c r="A7" s="5" t="s">
        <v>53</v>
      </c>
      <c r="B7" s="50">
        <v>45383</v>
      </c>
      <c r="C7" s="36"/>
      <c r="D7" s="29" t="s">
        <v>12</v>
      </c>
      <c r="E7" s="51" t="s">
        <v>41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2.75" customHeight="1" x14ac:dyDescent="0.35">
      <c r="A8" s="5" t="s">
        <v>10</v>
      </c>
      <c r="B8" s="51" t="s">
        <v>33</v>
      </c>
      <c r="C8" s="26"/>
      <c r="D8" s="5" t="s">
        <v>3</v>
      </c>
      <c r="E8" s="51" t="s">
        <v>6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3" x14ac:dyDescent="0.35">
      <c r="A9" s="5" t="s">
        <v>54</v>
      </c>
      <c r="B9" s="19" t="s">
        <v>9</v>
      </c>
      <c r="C9" s="26"/>
      <c r="D9" s="26"/>
    </row>
    <row r="10" spans="1:19" ht="12.75" customHeight="1" x14ac:dyDescent="0.35">
      <c r="A10" s="43" t="s">
        <v>37</v>
      </c>
      <c r="B10" s="24" t="s">
        <v>24</v>
      </c>
      <c r="C10" s="37"/>
      <c r="D10" s="37"/>
      <c r="E10" s="24"/>
    </row>
    <row r="11" spans="1:19" ht="12" customHeight="1" x14ac:dyDescent="0.35">
      <c r="A11" s="17"/>
      <c r="B11" s="24"/>
      <c r="C11" s="37"/>
      <c r="D11" s="37"/>
      <c r="E11" s="24"/>
    </row>
    <row r="12" spans="1:19" ht="12" customHeight="1" x14ac:dyDescent="0.35">
      <c r="A12" s="68" t="s">
        <v>11</v>
      </c>
      <c r="B12" s="68"/>
      <c r="C12" s="68"/>
      <c r="D12" s="68"/>
      <c r="E12" s="68"/>
    </row>
    <row r="13" spans="1:19" ht="12" customHeight="1" x14ac:dyDescent="0.35">
      <c r="A13" s="25"/>
      <c r="B13" s="25"/>
      <c r="C13" s="25"/>
      <c r="D13" s="25"/>
      <c r="E13" s="25"/>
    </row>
    <row r="14" spans="1:19" ht="13" x14ac:dyDescent="0.35">
      <c r="A14" s="9"/>
      <c r="B14" s="4"/>
      <c r="C14" s="38" t="s">
        <v>31</v>
      </c>
      <c r="D14" s="5" t="s">
        <v>28</v>
      </c>
      <c r="E14" s="50">
        <v>45658</v>
      </c>
      <c r="F14" s="31" t="s">
        <v>49</v>
      </c>
      <c r="G14" s="60">
        <v>45658</v>
      </c>
    </row>
    <row r="15" spans="1:19" ht="15.75" customHeight="1" thickBot="1" x14ac:dyDescent="0.4">
      <c r="A15" s="1"/>
      <c r="B15" s="1"/>
      <c r="C15" s="39" t="s">
        <v>31</v>
      </c>
      <c r="D15" s="66" t="s">
        <v>29</v>
      </c>
      <c r="E15" s="50">
        <v>46022</v>
      </c>
      <c r="F15" s="31" t="s">
        <v>50</v>
      </c>
      <c r="G15" s="60">
        <v>45747</v>
      </c>
    </row>
    <row r="16" spans="1:19" ht="13" x14ac:dyDescent="0.35">
      <c r="A16" s="16"/>
      <c r="C16" s="29" t="s">
        <v>30</v>
      </c>
      <c r="D16" s="29" t="s">
        <v>8</v>
      </c>
      <c r="F16" s="2"/>
      <c r="I16" s="55" t="s">
        <v>52</v>
      </c>
    </row>
    <row r="17" spans="1:11" ht="13" x14ac:dyDescent="0.35">
      <c r="A17" s="4" t="s">
        <v>13</v>
      </c>
      <c r="B17" s="4"/>
      <c r="C17" s="26"/>
      <c r="D17" s="26"/>
      <c r="E17" s="7">
        <f>J23</f>
        <v>900</v>
      </c>
      <c r="F17" s="44" t="s">
        <v>25</v>
      </c>
      <c r="G17" s="44" t="s">
        <v>26</v>
      </c>
      <c r="I17" s="16" t="s">
        <v>36</v>
      </c>
    </row>
    <row r="18" spans="1:11" ht="13" x14ac:dyDescent="0.35">
      <c r="A18" s="4" t="s">
        <v>14</v>
      </c>
      <c r="B18" s="4"/>
      <c r="C18" s="52">
        <v>12</v>
      </c>
      <c r="D18" s="67">
        <v>2800</v>
      </c>
      <c r="E18" s="33">
        <f>C18*D18</f>
        <v>33600</v>
      </c>
      <c r="F18" s="46" t="s">
        <v>34</v>
      </c>
      <c r="G18" s="47" t="s">
        <v>35</v>
      </c>
      <c r="I18" s="2" t="s">
        <v>7</v>
      </c>
      <c r="J18" s="56">
        <v>750</v>
      </c>
    </row>
    <row r="19" spans="1:11" ht="13" x14ac:dyDescent="0.35">
      <c r="A19" s="4" t="s">
        <v>32</v>
      </c>
      <c r="B19" s="4"/>
      <c r="C19" s="52"/>
      <c r="D19" s="67"/>
      <c r="E19" s="7">
        <f t="shared" ref="E19:E20" si="0">C19*D19</f>
        <v>0</v>
      </c>
      <c r="F19" s="65"/>
      <c r="I19" s="2" t="s">
        <v>42</v>
      </c>
      <c r="J19" s="56"/>
    </row>
    <row r="20" spans="1:11" ht="13" x14ac:dyDescent="0.35">
      <c r="A20" s="9" t="s">
        <v>15</v>
      </c>
      <c r="B20" s="4"/>
      <c r="C20" s="52"/>
      <c r="D20" s="67"/>
      <c r="E20" s="7">
        <f t="shared" si="0"/>
        <v>0</v>
      </c>
      <c r="F20" s="2"/>
      <c r="I20" s="2" t="s">
        <v>27</v>
      </c>
      <c r="J20" s="56">
        <v>150</v>
      </c>
    </row>
    <row r="21" spans="1:11" ht="13" x14ac:dyDescent="0.35">
      <c r="A21" s="4" t="s">
        <v>16</v>
      </c>
      <c r="B21" s="4"/>
      <c r="C21" s="48"/>
      <c r="D21" s="53"/>
      <c r="E21" s="7"/>
      <c r="F21" s="2"/>
      <c r="I21" s="2" t="s">
        <v>5</v>
      </c>
      <c r="J21" s="56"/>
    </row>
    <row r="22" spans="1:11" ht="13" x14ac:dyDescent="0.35">
      <c r="A22" s="27" t="s">
        <v>19</v>
      </c>
      <c r="B22" s="4"/>
      <c r="C22" s="48">
        <v>52</v>
      </c>
      <c r="D22" s="49">
        <v>5</v>
      </c>
      <c r="E22" s="7">
        <f>C22*D22</f>
        <v>260</v>
      </c>
      <c r="F22" s="34"/>
      <c r="I22" s="2" t="s">
        <v>5</v>
      </c>
      <c r="J22" s="56"/>
    </row>
    <row r="23" spans="1:11" ht="13" x14ac:dyDescent="0.35">
      <c r="A23" s="27" t="s">
        <v>17</v>
      </c>
      <c r="B23" s="4"/>
      <c r="C23" s="26"/>
      <c r="D23" s="26"/>
      <c r="E23" s="54"/>
      <c r="F23" s="2"/>
      <c r="I23" s="28" t="s">
        <v>2</v>
      </c>
      <c r="J23" s="42">
        <f>SUM(J18:J22)</f>
        <v>900</v>
      </c>
    </row>
    <row r="24" spans="1:11" ht="13" x14ac:dyDescent="0.35">
      <c r="A24" s="27" t="s">
        <v>18</v>
      </c>
      <c r="B24" s="4"/>
      <c r="C24" s="26"/>
      <c r="D24" s="26"/>
      <c r="E24" s="54"/>
      <c r="F24" s="2"/>
    </row>
    <row r="25" spans="1:11" ht="13" x14ac:dyDescent="0.35">
      <c r="A25" s="27" t="s">
        <v>21</v>
      </c>
      <c r="B25" s="4"/>
      <c r="C25" s="26"/>
      <c r="D25" s="26"/>
      <c r="E25" s="54"/>
      <c r="F25" s="2"/>
    </row>
    <row r="26" spans="1:11" ht="13" x14ac:dyDescent="0.35">
      <c r="A26" s="27" t="s">
        <v>20</v>
      </c>
      <c r="B26" s="4"/>
      <c r="C26" s="26"/>
      <c r="D26" s="26"/>
      <c r="E26" s="54"/>
      <c r="F26" s="2"/>
    </row>
    <row r="27" spans="1:11" x14ac:dyDescent="0.35">
      <c r="A27" s="27" t="s">
        <v>5</v>
      </c>
      <c r="B27" s="58"/>
      <c r="C27" s="26"/>
      <c r="D27" s="26"/>
      <c r="E27" s="54"/>
      <c r="F27" s="2"/>
    </row>
    <row r="28" spans="1:11" x14ac:dyDescent="0.35">
      <c r="A28" s="27" t="s">
        <v>5</v>
      </c>
      <c r="B28" s="58"/>
      <c r="C28" s="26"/>
      <c r="D28" s="26"/>
      <c r="E28" s="54"/>
      <c r="F28" s="2"/>
    </row>
    <row r="29" spans="1:11" ht="15.5" x14ac:dyDescent="0.35">
      <c r="A29" s="4" t="s">
        <v>22</v>
      </c>
      <c r="B29" s="4"/>
      <c r="C29" s="26"/>
      <c r="D29" s="26"/>
      <c r="E29" s="7">
        <f>J33</f>
        <v>480.80399999999997</v>
      </c>
      <c r="F29" s="2"/>
      <c r="I29" s="2" t="s">
        <v>51</v>
      </c>
      <c r="K29" s="57" t="s">
        <v>39</v>
      </c>
    </row>
    <row r="30" spans="1:11" ht="13.5" thickBot="1" x14ac:dyDescent="0.4">
      <c r="A30" s="16" t="s">
        <v>23</v>
      </c>
      <c r="B30" s="4"/>
      <c r="C30" s="26"/>
      <c r="D30" s="26"/>
      <c r="E30" s="10">
        <v>100</v>
      </c>
      <c r="F30" s="2"/>
      <c r="I30" s="28" t="s">
        <v>55</v>
      </c>
      <c r="J30" s="44" t="s">
        <v>56</v>
      </c>
    </row>
    <row r="31" spans="1:11" ht="13.5" thickBot="1" x14ac:dyDescent="0.4">
      <c r="A31" s="11" t="s">
        <v>0</v>
      </c>
      <c r="B31" s="11"/>
      <c r="C31" s="40"/>
      <c r="D31" s="40"/>
      <c r="E31" s="12">
        <f>SUM(E16:E30)</f>
        <v>35340.803999999996</v>
      </c>
      <c r="F31" s="2"/>
      <c r="G31" s="21"/>
      <c r="I31" s="62">
        <v>38.9</v>
      </c>
      <c r="J31" s="45">
        <f>I31*1.03</f>
        <v>40.067</v>
      </c>
      <c r="K31" s="28" t="s">
        <v>40</v>
      </c>
    </row>
    <row r="32" spans="1:11" ht="13.5" thickBot="1" x14ac:dyDescent="0.4">
      <c r="A32" s="9" t="s">
        <v>4</v>
      </c>
      <c r="B32" s="23">
        <v>0</v>
      </c>
      <c r="C32" s="23"/>
      <c r="D32" s="23"/>
      <c r="E32" s="13">
        <f>ROUND(E31*$B$32,0)</f>
        <v>0</v>
      </c>
      <c r="F32" s="8"/>
      <c r="G32" s="22"/>
      <c r="I32" s="63">
        <v>12</v>
      </c>
      <c r="J32" s="44">
        <v>12</v>
      </c>
    </row>
    <row r="33" spans="1:10" ht="14" thickTop="1" thickBot="1" x14ac:dyDescent="0.4">
      <c r="A33" s="14" t="s">
        <v>1</v>
      </c>
      <c r="B33" s="14"/>
      <c r="C33" s="41"/>
      <c r="D33" s="41"/>
      <c r="E33" s="15">
        <f>E31+E32</f>
        <v>35340.803999999996</v>
      </c>
      <c r="F33" s="8"/>
      <c r="G33" s="8"/>
      <c r="I33" s="64">
        <f>I31*I32</f>
        <v>466.79999999999995</v>
      </c>
      <c r="J33" s="59">
        <f>J31*J32</f>
        <v>480.80399999999997</v>
      </c>
    </row>
    <row r="34" spans="1:10" ht="13.5" thickTop="1" x14ac:dyDescent="0.35">
      <c r="A34" s="4"/>
      <c r="B34" s="4"/>
      <c r="C34" s="38"/>
      <c r="D34" s="38"/>
      <c r="E34" s="6"/>
      <c r="F34" s="8"/>
      <c r="G34" s="8"/>
    </row>
    <row r="35" spans="1:10" ht="13" x14ac:dyDescent="0.35">
      <c r="E35" s="31" t="s">
        <v>47</v>
      </c>
      <c r="F35" s="8"/>
    </row>
    <row r="36" spans="1:10" ht="13" x14ac:dyDescent="0.35">
      <c r="A36" s="30"/>
      <c r="E36" s="32" t="s">
        <v>48</v>
      </c>
    </row>
    <row r="38" spans="1:10" x14ac:dyDescent="0.35">
      <c r="A38" s="30"/>
    </row>
    <row r="39" spans="1:10" x14ac:dyDescent="0.35">
      <c r="G39" s="18"/>
    </row>
    <row r="40" spans="1:10" x14ac:dyDescent="0.35">
      <c r="G40" s="20"/>
    </row>
    <row r="41" spans="1:10" x14ac:dyDescent="0.35">
      <c r="B41" s="30"/>
    </row>
    <row r="42" spans="1:10" x14ac:dyDescent="0.35">
      <c r="G42" s="20"/>
    </row>
    <row r="43" spans="1:10" x14ac:dyDescent="0.35">
      <c r="B43" s="30"/>
      <c r="G43" s="20"/>
    </row>
  </sheetData>
  <mergeCells count="1">
    <mergeCell ref="A12:E12"/>
  </mergeCells>
  <hyperlinks>
    <hyperlink ref="K29" r:id="rId1" xr:uid="{87F4956F-A3F1-42C1-B2C9-88910FAC7D8A}"/>
  </hyperlinks>
  <printOptions horizontalCentered="1"/>
  <pageMargins left="0.7" right="0.7" top="0.75" bottom="0.75" header="0.3" footer="0.3"/>
  <pageSetup orientation="portrait" horizontalDpi="4294967295" verticalDpi="4294967295" r:id="rId2"/>
  <headerFooter>
    <oddHeader>&amp;C
&amp;"-,Bold"University of Virginia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Hathorn, Tyisha J (nbc4cf)</cp:lastModifiedBy>
  <cp:lastPrinted>2023-02-21T19:12:34Z</cp:lastPrinted>
  <dcterms:created xsi:type="dcterms:W3CDTF">2017-09-06T19:05:30Z</dcterms:created>
  <dcterms:modified xsi:type="dcterms:W3CDTF">2024-02-13T20:59:44Z</dcterms:modified>
</cp:coreProperties>
</file>